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P. Vrieze\Dropbox\MPOP\SKJ accreditatie\"/>
    </mc:Choice>
  </mc:AlternateContent>
  <bookViews>
    <workbookView xWindow="0" yWindow="0" windowWidth="24000" windowHeight="91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G37" i="1"/>
  <c r="J36" i="1"/>
  <c r="I36" i="1"/>
  <c r="H36" i="1"/>
  <c r="G36" i="1"/>
  <c r="F36" i="1"/>
  <c r="E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E12" i="1" l="1"/>
  <c r="F9" i="1"/>
  <c r="E9" i="1"/>
  <c r="E7" i="1"/>
  <c r="E6" i="1"/>
  <c r="J17" i="1" l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<sst xmlns="http://schemas.openxmlformats.org/spreadsheetml/2006/main" count="107" uniqueCount="91">
  <si>
    <t>Opleiding Wmo consulent</t>
  </si>
  <si>
    <t>Les</t>
  </si>
  <si>
    <t>Onderwerp</t>
  </si>
  <si>
    <t>Inhoud</t>
  </si>
  <si>
    <t>Totaal uren</t>
  </si>
  <si>
    <t>De basis van creatief denken</t>
  </si>
  <si>
    <t>Creatieve vaardigheden om anders te denken</t>
  </si>
  <si>
    <t>Denktechnieken voor nieuwe oplossingen</t>
  </si>
  <si>
    <t>Mindmappen als werktool om nieuwe kansen en verbindingen te zien</t>
  </si>
  <si>
    <t>Beschikking maken en uitwisselen van gegevens</t>
  </si>
  <si>
    <t>Nazorg, samenwerking en casusregie</t>
  </si>
  <si>
    <t>Startopdracht</t>
  </si>
  <si>
    <t>nvt</t>
  </si>
  <si>
    <t>Onderzoek naar de functie van Wmo consulent en eigen competenties - interview met Wmo consulent, eigen reflectie op basiscompetenties en verslag daarover schrijven</t>
  </si>
  <si>
    <t>Verplichte literatuur en aantal bladzijden</t>
  </si>
  <si>
    <t>Aantal blad-zijden literatuur</t>
  </si>
  <si>
    <t>Video "Killing good ideas" en video De Basis van Creatief Denken, opdracht</t>
  </si>
  <si>
    <t>Video "Zie je de aap", video Creatieve vaardigheden, video Comfortable people, opdracht</t>
  </si>
  <si>
    <t>Kantelverhaal 1 blz.</t>
  </si>
  <si>
    <t>Video Denktechnieken, kantelverhaal en opdracht</t>
  </si>
  <si>
    <t>Video presentatie mindmappen en opdracht</t>
  </si>
  <si>
    <t>Video over het verslag, opdracht in te zenden.</t>
  </si>
  <si>
    <t>Oefenen met vaardigheden: Gesprekstechnieken, indicatiestelling, creatief denken</t>
  </si>
  <si>
    <t>Verplichte live bijeenkomst</t>
  </si>
  <si>
    <t>Video-presentatie</t>
  </si>
  <si>
    <t>Zelfstudie</t>
  </si>
  <si>
    <t>Contact-uren</t>
  </si>
  <si>
    <t>Toets-uren</t>
  </si>
  <si>
    <t>Verantwoordelijkheden van gemeenten</t>
  </si>
  <si>
    <t>Video, literatuur en zelftest</t>
  </si>
  <si>
    <t>Basistakenpakket JGZ 57 blz., Besluit Publieke Gezondheid 2, Begrippenlijst 5, afstemming Jeugdwet 2</t>
  </si>
  <si>
    <t>Uitgangspunten van de Jeugdwet</t>
  </si>
  <si>
    <t>Jeugdwet 70, Besluit Jeugdwet 22, Mem. Van toelichting 221</t>
  </si>
  <si>
    <t>Verordening Jeugdhulp</t>
  </si>
  <si>
    <t>2 Video's, literatuur en zelftest</t>
  </si>
  <si>
    <t>Verordening Jeugdhulp Amsterdam 45, verordening Jeugdhulp Oostzaan 19, verordening Jeugdhulp Zaanstad 24</t>
  </si>
  <si>
    <t>Nadere lokale regelingen</t>
  </si>
  <si>
    <t>Besluit Jeugdhulp Oostzaan 4, Nadere regels Amsterdam 31</t>
  </si>
  <si>
    <t>Doelgroepen van de Jeugdwet</t>
  </si>
  <si>
    <t>Kinderen in tel 113, kinderen met een handicap in tel 46, brochure Jeugd met een beperking 17, PON en profile 47</t>
  </si>
  <si>
    <t>Sociale netwerkversterking</t>
  </si>
  <si>
    <t>Aan de slag met sociale netwerken 109, ecogram maken 2, kennisdossier sociale netwerken 13, rapportage SNS 36</t>
  </si>
  <si>
    <t>Individuele voorzieningen jeugdhulp</t>
  </si>
  <si>
    <t>4 Video's, literatuur en opdracht in te sturen</t>
  </si>
  <si>
    <t>3 video's, literatuur en opdracht in te sturen</t>
  </si>
  <si>
    <t>Produktenoverzicht Jeugdwet 4, Stroomschema Zorg op school 2</t>
  </si>
  <si>
    <t>Overige voorzieningen jeugdhulp</t>
  </si>
  <si>
    <t>Video, literatuur en opdracht in te sturen</t>
  </si>
  <si>
    <t>Individuele begeleiding van jongeren 36, kracht van de pedagogische civil society 12, onderzoeksrapport HvA 226</t>
  </si>
  <si>
    <t>Wat moet je doen na een melding?</t>
  </si>
  <si>
    <t>2 video's, literatuur en opdracht in te sturen</t>
  </si>
  <si>
    <t>Hoe voer je een keukentafelgesprek 2, aanvraagformulier 4</t>
  </si>
  <si>
    <t>Wat doe je bij een indicatiestelling?</t>
  </si>
  <si>
    <t>Samenwerken met gezin en netwerk 5</t>
  </si>
  <si>
    <t>Beschikkingen 10</t>
  </si>
  <si>
    <t>Kwetsbare jongeren 6, effectief aanbod Alleato 49</t>
  </si>
  <si>
    <t>Tevoren bestuderen bonusmateriaal</t>
  </si>
  <si>
    <t>Wet maatschappelijke ondersteuning</t>
  </si>
  <si>
    <t>Video over de Wmo, literatuur en zelftest</t>
  </si>
  <si>
    <r>
      <t xml:space="preserve">Wmo 48 blz., afstemming wetten sociaal domein 2 blz., begrippenlijst opleiding 11 blz., overzicht maatwerkvoorzieningen 2 blz., Servicekaart voor mantelzorgers 2 blz. </t>
    </r>
    <r>
      <rPr>
        <b/>
        <sz val="11"/>
        <color theme="1"/>
        <rFont val="Calibri"/>
        <family val="2"/>
        <scheme val="minor"/>
      </rPr>
      <t>Totaal 65 bladzijden</t>
    </r>
  </si>
  <si>
    <t>Uitvoeringsbesluit maatschappelijke ondersteuning</t>
  </si>
  <si>
    <t>Video over het Uitvoeringsbesluit, literatuur en zelftest</t>
  </si>
  <si>
    <t>Uitvoeringsbesluit Wmo 2015 18 blz., Uitvoeringsregeling Wmo 27 blz. Totaal 45 blz.</t>
  </si>
  <si>
    <t>Verordening maatschappelijke ondersteuning</t>
  </si>
  <si>
    <t>Video over het eerste deel van de verordening, video over algemene voorziening, literatuur en zelftest</t>
  </si>
  <si>
    <t>Verordening maatschappelijke ondersteuning BUCH gemeenten 8 blz., toelichting verordening BUCH 14 blz., verordening MO Landsmeer 21 blz., beleidsregel gebruikelijke zorg BUCH gemeenten 12 blz. Totaal 55 blz.</t>
  </si>
  <si>
    <t>Besluit maatschappelijke ondersteuning</t>
  </si>
  <si>
    <t>Video over het tweede deel van de verordening en het Besluit maatschappelijke ondersteuning en zelftest</t>
  </si>
  <si>
    <t>Besluit MO Terneuzen 29 blz., Besluit MO Zwolle 25 blz., Totaal 54 blz.</t>
  </si>
  <si>
    <t>Doelgroepen in de Wmo</t>
  </si>
  <si>
    <t>Video over doelgroepen, twee video's met verhalen van mensen uit de doelgroepen. Opdracht zelftest.</t>
  </si>
  <si>
    <t>Document clientgroepen</t>
  </si>
  <si>
    <t>Sociale netwerk strategieen</t>
  </si>
  <si>
    <t>Videopresentatie sociale netwerk strategieen en video Wie betrek je bij de zorg? Opdracht sociogram maken.</t>
  </si>
  <si>
    <t>Mem. Van Toelichting Wmo 169 blz., documenten Werken met sociale netwerken 18 blz., Genogram maken 3 blz., Ecogram maken 2 blz., Werken aan sociale netwerken 11 blz. Totaal 203 blz.</t>
  </si>
  <si>
    <t>Algemene voorzieningen en de sociale kaart</t>
  </si>
  <si>
    <t xml:space="preserve">Video over algemene voorzieningen en sociale kaart, video voorbeeld algemene voorziening. Opdracht in te zenden. </t>
  </si>
  <si>
    <t>De waarde van theater 27 blz., document voorzieningen 5 blz., totaal 32 blz.</t>
  </si>
  <si>
    <t>Aanpalende wetgeving: Wlz, Zvw, Participatiewet, leerlingenvervoer e.d.</t>
  </si>
  <si>
    <t>Videopresentatie in twee delen over aanpalende wetgeving. Opdracht in te zenden</t>
  </si>
  <si>
    <t>Informatiekaart spoedzorg 7 blz., overzicht Wmo/Wlz 1 blz, artikel Stimulansz 1 blz, Vilans zorgtransitie 11 blz, zorglandschap clientondersteuning 1 blz. Totaal 21 blz</t>
  </si>
  <si>
    <t>Wat doe je na een melding en hoe stel je een indicatie?</t>
  </si>
  <si>
    <t>Video melding en indicatiestelling, video keukentafelgesprek. Opdracht in te zenden.</t>
  </si>
  <si>
    <t>2 infographics 1 blz.</t>
  </si>
  <si>
    <t>Hoe maak je een verslag?</t>
  </si>
  <si>
    <t>Documenten: Formuleren van hulpvraag en resultaten 2 blz., Zo schrijf je Helder Hoorns 2 blz., voorbeeld gespreksverslag intake 4 blz., voorbeeld verslag maatwerkvoorziening 3 blz., Schrijven in eenvoudig Nederlands 20 blz., Top 10 taalergernissen 6 blz. Totaal 37 blz.</t>
  </si>
  <si>
    <t>Video over de beschikking, opdracht in te zenden</t>
  </si>
  <si>
    <t>Documenten: VNG handreiking privacy 8 blz., 4 voorbeeldbeschikkingen 12 blz., totaal 20 blz.</t>
  </si>
  <si>
    <t>Video over nazorg, samenwerking en casusregie. 2 Opdrachten in te zenden: Nazorg en Reflectie</t>
  </si>
  <si>
    <t>Documenten: De juiste professional op het juiste moment 22 blz., Rol en taken casusregisseur 3 blz. Totaal 25 blz.</t>
  </si>
  <si>
    <t>Tevoren bestuderen video's Keukentafelgesprek, Zelfredzaamheidmatrix, Systemisch werken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</si>
</sst>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34" workbookViewId="0">
      <selection activeCell="C41" sqref="C41"/>
    </sheetView>
  </sheetViews>
  <sheetFormatPr defaultRowHeight="15" x14ac:dyDescent="0.25"/>
  <cols>
    <col min="1" max="1" width="9.140625" style="5"/>
    <col min="2" max="3" width="24.7109375" style="1" customWidth="1"/>
    <col min="4" max="4" width="25.42578125" customWidth="1"/>
    <col min="5" max="5" width="10.28515625" customWidth="1"/>
    <col min="6" max="6" width="14.140625" customWidth="1"/>
    <col min="7" max="7" width="11.140625" customWidth="1"/>
  </cols>
  <sheetData>
    <row r="1" spans="1:10" x14ac:dyDescent="0.25">
      <c r="A1" s="3" t="s">
        <v>0</v>
      </c>
    </row>
    <row r="3" spans="1:10" ht="60" x14ac:dyDescent="0.25">
      <c r="A3" s="3" t="s">
        <v>1</v>
      </c>
      <c r="B3" s="4" t="s">
        <v>2</v>
      </c>
      <c r="C3" s="4" t="s">
        <v>3</v>
      </c>
      <c r="D3" s="4" t="s">
        <v>14</v>
      </c>
      <c r="E3" s="4" t="s">
        <v>15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4</v>
      </c>
    </row>
    <row r="4" spans="1:10" s="2" customFormat="1" ht="120" x14ac:dyDescent="0.25">
      <c r="A4" s="8"/>
      <c r="B4" s="7" t="s">
        <v>11</v>
      </c>
      <c r="C4" s="7" t="s">
        <v>13</v>
      </c>
      <c r="D4" s="7" t="s">
        <v>12</v>
      </c>
      <c r="E4" s="7">
        <v>0</v>
      </c>
      <c r="F4" s="7">
        <v>0</v>
      </c>
      <c r="G4" s="7">
        <v>0</v>
      </c>
      <c r="H4" s="7">
        <v>6</v>
      </c>
      <c r="I4" s="7">
        <v>4</v>
      </c>
      <c r="J4" s="7">
        <f t="shared" ref="J4:J35" si="0">F4+G4+H4+I4</f>
        <v>10</v>
      </c>
    </row>
    <row r="5" spans="1:10" s="5" customFormat="1" ht="75" x14ac:dyDescent="0.25">
      <c r="A5" s="5">
        <v>1</v>
      </c>
      <c r="B5" s="6" t="s">
        <v>28</v>
      </c>
      <c r="C5" s="6" t="s">
        <v>29</v>
      </c>
      <c r="D5" s="6" t="s">
        <v>30</v>
      </c>
      <c r="E5" s="6">
        <v>66</v>
      </c>
      <c r="F5" s="5">
        <v>0.2</v>
      </c>
      <c r="G5" s="5">
        <v>1</v>
      </c>
      <c r="H5" s="5">
        <v>3</v>
      </c>
      <c r="I5" s="5">
        <v>0</v>
      </c>
      <c r="J5" s="7">
        <f t="shared" si="0"/>
        <v>4.2</v>
      </c>
    </row>
    <row r="6" spans="1:10" s="5" customFormat="1" ht="45" x14ac:dyDescent="0.25">
      <c r="A6" s="5">
        <v>2</v>
      </c>
      <c r="B6" s="6" t="s">
        <v>31</v>
      </c>
      <c r="C6" s="6" t="s">
        <v>29</v>
      </c>
      <c r="D6" s="6" t="s">
        <v>32</v>
      </c>
      <c r="E6" s="5">
        <f>70+22+221</f>
        <v>313</v>
      </c>
      <c r="F6" s="5">
        <v>0.25</v>
      </c>
      <c r="G6" s="5">
        <v>4</v>
      </c>
      <c r="H6" s="5">
        <v>2</v>
      </c>
      <c r="I6" s="5">
        <v>0</v>
      </c>
      <c r="J6" s="7">
        <f t="shared" si="0"/>
        <v>6.25</v>
      </c>
    </row>
    <row r="7" spans="1:10" s="5" customFormat="1" ht="75" x14ac:dyDescent="0.25">
      <c r="A7" s="5">
        <v>3</v>
      </c>
      <c r="B7" s="6" t="s">
        <v>33</v>
      </c>
      <c r="C7" s="6" t="s">
        <v>34</v>
      </c>
      <c r="D7" s="6" t="s">
        <v>35</v>
      </c>
      <c r="E7" s="5">
        <f>45+19+24</f>
        <v>88</v>
      </c>
      <c r="F7" s="5">
        <v>0.3</v>
      </c>
      <c r="G7" s="5">
        <v>2</v>
      </c>
      <c r="H7" s="5">
        <v>3</v>
      </c>
      <c r="I7" s="5">
        <v>0</v>
      </c>
      <c r="J7" s="7">
        <f t="shared" si="0"/>
        <v>5.3</v>
      </c>
    </row>
    <row r="8" spans="1:10" s="5" customFormat="1" ht="45" x14ac:dyDescent="0.25">
      <c r="A8" s="5">
        <v>4</v>
      </c>
      <c r="B8" s="6" t="s">
        <v>36</v>
      </c>
      <c r="C8" s="6" t="s">
        <v>34</v>
      </c>
      <c r="D8" s="6" t="s">
        <v>37</v>
      </c>
      <c r="E8" s="5">
        <v>35</v>
      </c>
      <c r="F8" s="5">
        <v>0.15</v>
      </c>
      <c r="G8" s="5">
        <v>1</v>
      </c>
      <c r="H8" s="5">
        <v>2</v>
      </c>
      <c r="I8" s="5">
        <v>0</v>
      </c>
      <c r="J8" s="7">
        <f t="shared" si="0"/>
        <v>3.15</v>
      </c>
    </row>
    <row r="9" spans="1:10" s="5" customFormat="1" ht="90" x14ac:dyDescent="0.25">
      <c r="A9" s="5">
        <v>9</v>
      </c>
      <c r="B9" s="6" t="s">
        <v>38</v>
      </c>
      <c r="C9" s="6" t="s">
        <v>29</v>
      </c>
      <c r="D9" s="6" t="s">
        <v>39</v>
      </c>
      <c r="E9" s="5">
        <f>113+46+17+47</f>
        <v>223</v>
      </c>
      <c r="F9" s="5">
        <f>12/60</f>
        <v>0.2</v>
      </c>
      <c r="G9" s="5">
        <v>1.5</v>
      </c>
      <c r="H9" s="5">
        <v>3</v>
      </c>
      <c r="I9" s="5">
        <v>0</v>
      </c>
      <c r="J9" s="7">
        <f t="shared" si="0"/>
        <v>4.7</v>
      </c>
    </row>
    <row r="10" spans="1:10" s="5" customFormat="1" ht="75" x14ac:dyDescent="0.25">
      <c r="A10" s="5">
        <v>10</v>
      </c>
      <c r="B10" s="6" t="s">
        <v>40</v>
      </c>
      <c r="C10" s="6" t="s">
        <v>43</v>
      </c>
      <c r="D10" s="6" t="s">
        <v>41</v>
      </c>
      <c r="E10" s="5">
        <v>160</v>
      </c>
      <c r="F10" s="5">
        <v>0.5</v>
      </c>
      <c r="G10" s="5">
        <v>2</v>
      </c>
      <c r="H10" s="5">
        <v>3</v>
      </c>
      <c r="I10" s="5">
        <v>2</v>
      </c>
      <c r="J10" s="7">
        <f t="shared" si="0"/>
        <v>7.5</v>
      </c>
    </row>
    <row r="11" spans="1:10" s="5" customFormat="1" ht="60" x14ac:dyDescent="0.25">
      <c r="A11" s="5">
        <v>11</v>
      </c>
      <c r="B11" s="6" t="s">
        <v>42</v>
      </c>
      <c r="C11" s="6" t="s">
        <v>44</v>
      </c>
      <c r="D11" s="6" t="s">
        <v>45</v>
      </c>
      <c r="E11" s="5">
        <v>6</v>
      </c>
      <c r="F11" s="5">
        <v>0.3</v>
      </c>
      <c r="G11" s="5">
        <v>1</v>
      </c>
      <c r="H11" s="5">
        <v>3</v>
      </c>
      <c r="I11" s="5">
        <v>2</v>
      </c>
      <c r="J11" s="7">
        <f t="shared" si="0"/>
        <v>6.3</v>
      </c>
    </row>
    <row r="12" spans="1:10" s="5" customFormat="1" ht="90" x14ac:dyDescent="0.25">
      <c r="A12" s="5">
        <v>12</v>
      </c>
      <c r="B12" s="6" t="s">
        <v>46</v>
      </c>
      <c r="C12" s="6" t="s">
        <v>47</v>
      </c>
      <c r="D12" s="6" t="s">
        <v>48</v>
      </c>
      <c r="E12" s="5">
        <f>36+12+226</f>
        <v>274</v>
      </c>
      <c r="F12" s="5">
        <v>0.17</v>
      </c>
      <c r="G12" s="5">
        <v>1</v>
      </c>
      <c r="H12" s="5">
        <v>3</v>
      </c>
      <c r="I12" s="5">
        <v>0.5</v>
      </c>
      <c r="J12" s="7">
        <f t="shared" si="0"/>
        <v>4.67</v>
      </c>
    </row>
    <row r="13" spans="1:10" s="5" customFormat="1" ht="45" x14ac:dyDescent="0.25">
      <c r="A13" s="5">
        <v>13</v>
      </c>
      <c r="B13" s="6" t="s">
        <v>49</v>
      </c>
      <c r="C13" s="6" t="s">
        <v>50</v>
      </c>
      <c r="D13" s="6" t="s">
        <v>51</v>
      </c>
      <c r="E13" s="5">
        <v>6</v>
      </c>
      <c r="F13" s="5">
        <v>0.2</v>
      </c>
      <c r="G13" s="5">
        <v>1</v>
      </c>
      <c r="H13" s="5">
        <v>2</v>
      </c>
      <c r="I13" s="5">
        <v>1</v>
      </c>
      <c r="J13" s="7">
        <f t="shared" si="0"/>
        <v>4.2</v>
      </c>
    </row>
    <row r="14" spans="1:10" s="5" customFormat="1" ht="30" x14ac:dyDescent="0.25">
      <c r="A14" s="5">
        <v>14</v>
      </c>
      <c r="B14" s="6" t="s">
        <v>52</v>
      </c>
      <c r="C14" s="6" t="s">
        <v>21</v>
      </c>
      <c r="D14" s="6" t="s">
        <v>53</v>
      </c>
      <c r="E14" s="5">
        <v>5</v>
      </c>
      <c r="F14" s="5">
        <v>0.17</v>
      </c>
      <c r="G14" s="5">
        <v>0.5</v>
      </c>
      <c r="H14" s="5">
        <v>3</v>
      </c>
      <c r="I14" s="5">
        <v>1</v>
      </c>
      <c r="J14" s="7">
        <f t="shared" si="0"/>
        <v>4.67</v>
      </c>
    </row>
    <row r="15" spans="1:10" s="5" customFormat="1" ht="30" x14ac:dyDescent="0.25">
      <c r="A15" s="5">
        <v>15</v>
      </c>
      <c r="B15" s="6" t="s">
        <v>9</v>
      </c>
      <c r="C15" s="6" t="s">
        <v>47</v>
      </c>
      <c r="D15" s="6" t="s">
        <v>54</v>
      </c>
      <c r="E15" s="5">
        <v>10</v>
      </c>
      <c r="F15" s="5">
        <v>0.17</v>
      </c>
      <c r="G15" s="5">
        <v>1</v>
      </c>
      <c r="H15" s="5">
        <v>3</v>
      </c>
      <c r="I15" s="5">
        <v>1</v>
      </c>
      <c r="J15" s="7">
        <f t="shared" si="0"/>
        <v>5.17</v>
      </c>
    </row>
    <row r="16" spans="1:10" s="5" customFormat="1" ht="30" x14ac:dyDescent="0.25">
      <c r="A16" s="5">
        <v>16</v>
      </c>
      <c r="B16" s="6" t="s">
        <v>10</v>
      </c>
      <c r="C16" s="6" t="s">
        <v>47</v>
      </c>
      <c r="D16" s="6" t="s">
        <v>55</v>
      </c>
      <c r="E16" s="5">
        <v>55</v>
      </c>
      <c r="F16" s="5">
        <v>0.1</v>
      </c>
      <c r="G16" s="5">
        <v>1.5</v>
      </c>
      <c r="H16" s="5">
        <v>2</v>
      </c>
      <c r="I16" s="5">
        <v>1</v>
      </c>
      <c r="J16" s="7">
        <f t="shared" si="0"/>
        <v>4.5999999999999996</v>
      </c>
    </row>
    <row r="17" spans="1:10" s="5" customFormat="1" ht="75" x14ac:dyDescent="0.25">
      <c r="B17" s="6" t="s">
        <v>23</v>
      </c>
      <c r="C17" s="6" t="s">
        <v>22</v>
      </c>
      <c r="D17" s="6" t="s">
        <v>56</v>
      </c>
      <c r="E17" s="5">
        <v>0</v>
      </c>
      <c r="F17" s="5">
        <v>1.5</v>
      </c>
      <c r="G17" s="5">
        <v>0</v>
      </c>
      <c r="H17" s="5">
        <v>8</v>
      </c>
      <c r="I17" s="5">
        <v>0</v>
      </c>
      <c r="J17" s="7">
        <f t="shared" si="0"/>
        <v>9.5</v>
      </c>
    </row>
    <row r="18" spans="1:10" ht="120" x14ac:dyDescent="0.25">
      <c r="A18" s="8"/>
      <c r="B18" s="7" t="s">
        <v>11</v>
      </c>
      <c r="C18" s="7" t="s">
        <v>13</v>
      </c>
      <c r="D18" s="7" t="s">
        <v>12</v>
      </c>
      <c r="E18" s="7">
        <v>0</v>
      </c>
      <c r="F18" s="7">
        <v>0</v>
      </c>
      <c r="G18" s="7">
        <v>0</v>
      </c>
      <c r="H18" s="7">
        <v>6</v>
      </c>
      <c r="I18" s="7">
        <v>4</v>
      </c>
      <c r="J18" s="7">
        <f t="shared" si="0"/>
        <v>10</v>
      </c>
    </row>
    <row r="19" spans="1:10" ht="120" x14ac:dyDescent="0.25">
      <c r="A19" s="5">
        <v>1</v>
      </c>
      <c r="B19" s="6" t="s">
        <v>57</v>
      </c>
      <c r="C19" s="6" t="s">
        <v>58</v>
      </c>
      <c r="D19" s="6" t="s">
        <v>59</v>
      </c>
      <c r="E19" s="6">
        <v>65</v>
      </c>
      <c r="F19" s="5">
        <v>0.3</v>
      </c>
      <c r="G19" s="5">
        <v>2</v>
      </c>
      <c r="H19" s="5">
        <v>2</v>
      </c>
      <c r="I19" s="5">
        <v>0</v>
      </c>
      <c r="J19" s="7">
        <f t="shared" si="0"/>
        <v>4.3</v>
      </c>
    </row>
    <row r="20" spans="1:10" ht="60" x14ac:dyDescent="0.25">
      <c r="A20" s="5">
        <v>2</v>
      </c>
      <c r="B20" s="6" t="s">
        <v>60</v>
      </c>
      <c r="C20" s="6" t="s">
        <v>61</v>
      </c>
      <c r="D20" s="6" t="s">
        <v>62</v>
      </c>
      <c r="E20" s="5">
        <v>45</v>
      </c>
      <c r="F20" s="5">
        <v>0.17</v>
      </c>
      <c r="G20" s="5">
        <v>1.5</v>
      </c>
      <c r="H20" s="5">
        <v>2</v>
      </c>
      <c r="I20" s="5">
        <v>0</v>
      </c>
      <c r="J20" s="7">
        <f t="shared" si="0"/>
        <v>3.67</v>
      </c>
    </row>
    <row r="21" spans="1:10" ht="150" x14ac:dyDescent="0.25">
      <c r="A21" s="5">
        <v>3</v>
      </c>
      <c r="B21" s="6" t="s">
        <v>63</v>
      </c>
      <c r="C21" s="6" t="s">
        <v>64</v>
      </c>
      <c r="D21" s="6" t="s">
        <v>65</v>
      </c>
      <c r="E21" s="5">
        <v>55</v>
      </c>
      <c r="F21" s="5">
        <v>0.5</v>
      </c>
      <c r="G21" s="5">
        <v>2</v>
      </c>
      <c r="H21" s="5">
        <v>2</v>
      </c>
      <c r="I21" s="5">
        <v>0</v>
      </c>
      <c r="J21" s="7">
        <f t="shared" si="0"/>
        <v>4.5</v>
      </c>
    </row>
    <row r="22" spans="1:10" ht="75" x14ac:dyDescent="0.25">
      <c r="A22" s="5">
        <v>4</v>
      </c>
      <c r="B22" s="6" t="s">
        <v>66</v>
      </c>
      <c r="C22" s="6" t="s">
        <v>67</v>
      </c>
      <c r="D22" s="6" t="s">
        <v>68</v>
      </c>
      <c r="E22" s="5">
        <v>54</v>
      </c>
      <c r="F22" s="5">
        <v>0.25</v>
      </c>
      <c r="G22" s="5">
        <v>2</v>
      </c>
      <c r="H22" s="5">
        <v>2</v>
      </c>
      <c r="I22" s="5">
        <v>0</v>
      </c>
      <c r="J22" s="7">
        <f t="shared" si="0"/>
        <v>4.25</v>
      </c>
    </row>
    <row r="23" spans="1:10" ht="45" x14ac:dyDescent="0.25">
      <c r="A23" s="5">
        <v>5</v>
      </c>
      <c r="B23" s="6" t="s">
        <v>5</v>
      </c>
      <c r="C23" s="6" t="s">
        <v>16</v>
      </c>
      <c r="D23" s="5" t="s">
        <v>12</v>
      </c>
      <c r="E23" s="5">
        <v>0</v>
      </c>
      <c r="F23" s="5">
        <v>0.5</v>
      </c>
      <c r="G23" s="5">
        <v>0</v>
      </c>
      <c r="H23" s="5">
        <v>2</v>
      </c>
      <c r="I23" s="5">
        <v>0</v>
      </c>
      <c r="J23" s="7">
        <f t="shared" si="0"/>
        <v>2.5</v>
      </c>
    </row>
    <row r="24" spans="1:10" ht="75" x14ac:dyDescent="0.25">
      <c r="A24" s="5">
        <v>6</v>
      </c>
      <c r="B24" s="6" t="s">
        <v>6</v>
      </c>
      <c r="C24" s="6" t="s">
        <v>17</v>
      </c>
      <c r="D24" s="5" t="s">
        <v>12</v>
      </c>
      <c r="E24" s="5">
        <v>0</v>
      </c>
      <c r="F24" s="5">
        <v>0.3</v>
      </c>
      <c r="G24" s="5">
        <v>0</v>
      </c>
      <c r="H24" s="5">
        <v>2</v>
      </c>
      <c r="I24" s="5">
        <v>0</v>
      </c>
      <c r="J24" s="7">
        <f t="shared" si="0"/>
        <v>2.2999999999999998</v>
      </c>
    </row>
    <row r="25" spans="1:10" ht="30" x14ac:dyDescent="0.25">
      <c r="A25" s="5">
        <v>7</v>
      </c>
      <c r="B25" s="6" t="s">
        <v>7</v>
      </c>
      <c r="C25" s="6" t="s">
        <v>19</v>
      </c>
      <c r="D25" s="5" t="s">
        <v>18</v>
      </c>
      <c r="E25" s="5">
        <v>1</v>
      </c>
      <c r="F25" s="5">
        <v>0.3</v>
      </c>
      <c r="G25" s="5">
        <v>1</v>
      </c>
      <c r="H25" s="5">
        <v>2</v>
      </c>
      <c r="I25" s="5">
        <v>0</v>
      </c>
      <c r="J25" s="7">
        <f t="shared" si="0"/>
        <v>3.3</v>
      </c>
    </row>
    <row r="26" spans="1:10" ht="45" x14ac:dyDescent="0.25">
      <c r="A26" s="5">
        <v>8</v>
      </c>
      <c r="B26" s="6" t="s">
        <v>8</v>
      </c>
      <c r="C26" s="6" t="s">
        <v>20</v>
      </c>
      <c r="D26" s="5" t="s">
        <v>12</v>
      </c>
      <c r="E26" s="5">
        <v>0</v>
      </c>
      <c r="F26" s="5">
        <v>0.17</v>
      </c>
      <c r="G26" s="5">
        <v>0</v>
      </c>
      <c r="H26" s="5">
        <v>2</v>
      </c>
      <c r="I26" s="5">
        <v>0</v>
      </c>
      <c r="J26" s="7">
        <f t="shared" si="0"/>
        <v>2.17</v>
      </c>
    </row>
    <row r="27" spans="1:10" ht="75" x14ac:dyDescent="0.25">
      <c r="A27" s="5">
        <v>9</v>
      </c>
      <c r="B27" s="6" t="s">
        <v>69</v>
      </c>
      <c r="C27" s="6" t="s">
        <v>70</v>
      </c>
      <c r="D27" s="5" t="s">
        <v>71</v>
      </c>
      <c r="E27" s="5">
        <v>98</v>
      </c>
      <c r="F27" s="5">
        <v>0.17</v>
      </c>
      <c r="G27" s="5">
        <v>2</v>
      </c>
      <c r="H27" s="5">
        <v>2</v>
      </c>
      <c r="I27" s="5">
        <v>0</v>
      </c>
      <c r="J27" s="7">
        <f t="shared" si="0"/>
        <v>4.17</v>
      </c>
    </row>
    <row r="28" spans="1:10" ht="135" x14ac:dyDescent="0.25">
      <c r="A28" s="5">
        <v>10</v>
      </c>
      <c r="B28" s="6" t="s">
        <v>72</v>
      </c>
      <c r="C28" s="6" t="s">
        <v>73</v>
      </c>
      <c r="D28" s="6" t="s">
        <v>74</v>
      </c>
      <c r="E28" s="5">
        <v>203</v>
      </c>
      <c r="F28" s="5">
        <v>0.5</v>
      </c>
      <c r="G28" s="5">
        <v>1</v>
      </c>
      <c r="H28" s="5">
        <v>2</v>
      </c>
      <c r="I28" s="5">
        <v>1</v>
      </c>
      <c r="J28" s="7">
        <f t="shared" si="0"/>
        <v>4.5</v>
      </c>
    </row>
    <row r="29" spans="1:10" ht="75" x14ac:dyDescent="0.25">
      <c r="A29" s="5">
        <v>11</v>
      </c>
      <c r="B29" s="6" t="s">
        <v>75</v>
      </c>
      <c r="C29" s="6" t="s">
        <v>76</v>
      </c>
      <c r="D29" s="6" t="s">
        <v>77</v>
      </c>
      <c r="E29" s="5">
        <v>32</v>
      </c>
      <c r="F29" s="5">
        <v>0.25</v>
      </c>
      <c r="G29" s="5">
        <v>1</v>
      </c>
      <c r="H29" s="5">
        <v>3</v>
      </c>
      <c r="I29" s="5">
        <v>1</v>
      </c>
      <c r="J29" s="7">
        <f t="shared" si="0"/>
        <v>5.25</v>
      </c>
    </row>
    <row r="30" spans="1:10" ht="105" x14ac:dyDescent="0.25">
      <c r="A30" s="5">
        <v>12</v>
      </c>
      <c r="B30" s="6" t="s">
        <v>78</v>
      </c>
      <c r="C30" s="6" t="s">
        <v>79</v>
      </c>
      <c r="D30" s="6" t="s">
        <v>80</v>
      </c>
      <c r="E30" s="5">
        <v>21</v>
      </c>
      <c r="F30" s="5">
        <v>0.5</v>
      </c>
      <c r="G30" s="5">
        <v>1</v>
      </c>
      <c r="H30" s="5">
        <v>2</v>
      </c>
      <c r="I30" s="5">
        <v>1</v>
      </c>
      <c r="J30" s="7">
        <f t="shared" si="0"/>
        <v>4.5</v>
      </c>
    </row>
    <row r="31" spans="1:10" ht="60" x14ac:dyDescent="0.25">
      <c r="A31" s="5">
        <v>13</v>
      </c>
      <c r="B31" s="6" t="s">
        <v>81</v>
      </c>
      <c r="C31" s="6" t="s">
        <v>82</v>
      </c>
      <c r="D31" s="5" t="s">
        <v>83</v>
      </c>
      <c r="E31" s="5">
        <v>2</v>
      </c>
      <c r="F31" s="5">
        <v>0.5</v>
      </c>
      <c r="G31" s="5">
        <v>1</v>
      </c>
      <c r="H31" s="5">
        <v>2</v>
      </c>
      <c r="I31" s="5">
        <v>1</v>
      </c>
      <c r="J31" s="7">
        <f t="shared" si="0"/>
        <v>4.5</v>
      </c>
    </row>
    <row r="32" spans="1:10" ht="180" x14ac:dyDescent="0.25">
      <c r="A32" s="5">
        <v>14</v>
      </c>
      <c r="B32" s="6" t="s">
        <v>84</v>
      </c>
      <c r="C32" s="6" t="s">
        <v>21</v>
      </c>
      <c r="D32" s="6" t="s">
        <v>85</v>
      </c>
      <c r="E32" s="5">
        <v>37</v>
      </c>
      <c r="F32" s="5">
        <v>0.17</v>
      </c>
      <c r="G32" s="5">
        <v>1</v>
      </c>
      <c r="H32" s="5">
        <v>2</v>
      </c>
      <c r="I32" s="5">
        <v>2</v>
      </c>
      <c r="J32" s="7">
        <f t="shared" si="0"/>
        <v>5.17</v>
      </c>
    </row>
    <row r="33" spans="1:10" ht="60" x14ac:dyDescent="0.25">
      <c r="A33" s="5">
        <v>15</v>
      </c>
      <c r="B33" s="6" t="s">
        <v>9</v>
      </c>
      <c r="C33" s="6" t="s">
        <v>86</v>
      </c>
      <c r="D33" s="6" t="s">
        <v>87</v>
      </c>
      <c r="E33" s="5">
        <v>20</v>
      </c>
      <c r="F33" s="5">
        <v>0.17</v>
      </c>
      <c r="G33" s="5">
        <v>1</v>
      </c>
      <c r="H33" s="5">
        <v>2</v>
      </c>
      <c r="I33" s="5">
        <v>1</v>
      </c>
      <c r="J33" s="7">
        <f t="shared" si="0"/>
        <v>4.17</v>
      </c>
    </row>
    <row r="34" spans="1:10" ht="75" x14ac:dyDescent="0.25">
      <c r="A34" s="5">
        <v>16</v>
      </c>
      <c r="B34" s="6" t="s">
        <v>10</v>
      </c>
      <c r="C34" s="6" t="s">
        <v>88</v>
      </c>
      <c r="D34" s="6" t="s">
        <v>89</v>
      </c>
      <c r="E34" s="5">
        <v>25</v>
      </c>
      <c r="F34" s="5">
        <v>0.1</v>
      </c>
      <c r="G34" s="5">
        <v>1</v>
      </c>
      <c r="H34" s="5">
        <v>2.5</v>
      </c>
      <c r="I34" s="5">
        <v>2</v>
      </c>
      <c r="J34" s="7">
        <f t="shared" si="0"/>
        <v>5.6</v>
      </c>
    </row>
    <row r="35" spans="1:10" ht="75" x14ac:dyDescent="0.25">
      <c r="B35" s="6" t="s">
        <v>23</v>
      </c>
      <c r="C35" s="6" t="s">
        <v>22</v>
      </c>
      <c r="D35" s="6" t="s">
        <v>90</v>
      </c>
      <c r="E35" s="5">
        <v>0</v>
      </c>
      <c r="F35" s="5">
        <v>1.5</v>
      </c>
      <c r="G35" s="5">
        <v>0</v>
      </c>
      <c r="H35" s="5">
        <v>8</v>
      </c>
      <c r="I35" s="5">
        <v>0</v>
      </c>
      <c r="J35" s="7">
        <f t="shared" si="0"/>
        <v>9.5</v>
      </c>
    </row>
    <row r="36" spans="1:10" x14ac:dyDescent="0.25">
      <c r="E36" s="9">
        <f>SUM(E4:E35)</f>
        <v>1899</v>
      </c>
      <c r="F36" s="9">
        <f>SUM(F4:F35)</f>
        <v>10.56</v>
      </c>
      <c r="G36" s="9">
        <f>SUM(G4:G35)</f>
        <v>35</v>
      </c>
      <c r="H36" s="9">
        <f>SUM(H4:H35)</f>
        <v>93.5</v>
      </c>
      <c r="I36" s="9">
        <f>SUM(I4:I35)</f>
        <v>25.5</v>
      </c>
      <c r="J36" s="9">
        <f>SUM(J4:J35)</f>
        <v>164.55999999999997</v>
      </c>
    </row>
    <row r="37" spans="1:10" x14ac:dyDescent="0.25">
      <c r="G37">
        <f>F36+G36</f>
        <v>45.56</v>
      </c>
    </row>
    <row r="38" spans="1:10" x14ac:dyDescent="0.25">
      <c r="G38" s="5">
        <v>46</v>
      </c>
      <c r="J38">
        <f>G38+H36+I36</f>
        <v>165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A.P. Vrieze</dc:creator>
  <cp:lastModifiedBy>A.P. Vrieze</cp:lastModifiedBy>
  <dcterms:created xsi:type="dcterms:W3CDTF">2019-02-14T10:48:32Z</dcterms:created>
  <dcterms:modified xsi:type="dcterms:W3CDTF">2019-03-27T12:11:42Z</dcterms:modified>
</cp:coreProperties>
</file>